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-105" windowWidth="11865" windowHeight="91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Лист1!$A$10:$E$75</definedName>
    <definedName name="_xlnm.Print_Area" localSheetId="0">Лист1!$A$1:$E$92</definedName>
  </definedNames>
  <calcPr calcId="145621"/>
</workbook>
</file>

<file path=xl/calcChain.xml><?xml version="1.0" encoding="utf-8"?>
<calcChain xmlns="http://schemas.openxmlformats.org/spreadsheetml/2006/main">
  <c r="D75" i="1" l="1"/>
  <c r="D79" i="1" s="1"/>
  <c r="D77" i="1" l="1"/>
  <c r="D78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</calcChain>
</file>

<file path=xl/sharedStrings.xml><?xml version="1.0" encoding="utf-8"?>
<sst xmlns="http://schemas.openxmlformats.org/spreadsheetml/2006/main" count="149" uniqueCount="84">
  <si>
    <t>Наименование услуги</t>
  </si>
  <si>
    <t>Срок оказания услуг</t>
  </si>
  <si>
    <t>Поверка амперметров</t>
  </si>
  <si>
    <t>Поверка трансформаторов напряжения</t>
  </si>
  <si>
    <t>Поверка трансформаторов тока</t>
  </si>
  <si>
    <t>Поверка трансформаторов тока 0,4 кВ</t>
  </si>
  <si>
    <t>№ этапа</t>
  </si>
  <si>
    <t xml:space="preserve">Итого без НДС, руб.: </t>
  </si>
  <si>
    <t>НДС 18%, руб.:</t>
  </si>
  <si>
    <t>Итого с НДС 18%, руб.:</t>
  </si>
  <si>
    <t>От ИСПОЛНИТЕЛЯ:</t>
  </si>
  <si>
    <t>Директор ФБУ "Белгородский ЦСМ"</t>
  </si>
  <si>
    <t>От ЗАКАЗЧИКА:</t>
  </si>
  <si>
    <t>ПЕРЕЧЕНЬ ПОВЕРЯЕМЫХ СИ</t>
  </si>
  <si>
    <t>февраль-декабрь</t>
  </si>
  <si>
    <t xml:space="preserve">Поверка ампервольтметров </t>
  </si>
  <si>
    <t>Стоимость доставки повероч-ного оборудования и специали-стов к месту проведения работ на базе легкового автомобиля в пределах городской черты 300 рублей (за пределы город-ской черты - 21 рублей за 1 км) 
с НДС 18%, рублей</t>
  </si>
  <si>
    <t>Поверка весов</t>
  </si>
  <si>
    <t>Поверка генераторов</t>
  </si>
  <si>
    <t>Поверка гирь</t>
  </si>
  <si>
    <t>Поверка манометров</t>
  </si>
  <si>
    <t>Поверка мегаомметров</t>
  </si>
  <si>
    <t>Поверка тепловизоров</t>
  </si>
  <si>
    <t>Поверка установок</t>
  </si>
  <si>
    <t>Поверка частотомера</t>
  </si>
  <si>
    <t>Поверка анализаторов загрязнения жидкости</t>
  </si>
  <si>
    <t>Поверка анализаторов растворенных газов</t>
  </si>
  <si>
    <t>Поверка анемометров</t>
  </si>
  <si>
    <t>Поверка аппаратов высоковольтных испытаний</t>
  </si>
  <si>
    <t>Поверка аппаратов испытания диэлектриков</t>
  </si>
  <si>
    <t>Поверка аппаратов испытания масла</t>
  </si>
  <si>
    <t xml:space="preserve">Поверка ваттметров - счетчиков </t>
  </si>
  <si>
    <t>Поверка вольтметров</t>
  </si>
  <si>
    <t>Поверка вычислителей количества теплоты</t>
  </si>
  <si>
    <t xml:space="preserve">Поверка гигрометров психрометрических </t>
  </si>
  <si>
    <t>Поверка динамометров</t>
  </si>
  <si>
    <t>Поверка измерителей  сопротивления заземлений</t>
  </si>
  <si>
    <t>Поверка измерителей параметров трансформаторов</t>
  </si>
  <si>
    <t>Поверка измерителей параметров цепей Ф-0</t>
  </si>
  <si>
    <t xml:space="preserve">Поверка измерителей разности фаз </t>
  </si>
  <si>
    <t>Поверка люксметров</t>
  </si>
  <si>
    <t>Поверка микроомметров</t>
  </si>
  <si>
    <t>Поверка приборов для измерения расстояния</t>
  </si>
  <si>
    <t>Поверка секундомеров</t>
  </si>
  <si>
    <t>Поверка термогигрометров</t>
  </si>
  <si>
    <t>Поверка термометров</t>
  </si>
  <si>
    <t>Поверка штангенциркулей</t>
  </si>
  <si>
    <t>Стоимость поверки СИ
с  НДС 18%, рублей</t>
  </si>
  <si>
    <t>Заместитель генерального директора - директор филиала ПАО "МРСК Центра" - "Белгородэнерго"</t>
  </si>
  <si>
    <t>______________________________ Ю.П. Чефранов</t>
  </si>
  <si>
    <t>_________________________ С.Н. Демидов</t>
  </si>
  <si>
    <t>Поверка вольтамперфазометров</t>
  </si>
  <si>
    <t>Поверка дальномера лазерного</t>
  </si>
  <si>
    <t>Поверка измерителя мощности</t>
  </si>
  <si>
    <t>Поверка измерителя нелинейных искажений</t>
  </si>
  <si>
    <t>Поверка измерителя комплексного</t>
  </si>
  <si>
    <t>Поверка измерителя сопротивления изоляции цифрового</t>
  </si>
  <si>
    <t>Поверка калибратора</t>
  </si>
  <si>
    <t>Поверка катушек</t>
  </si>
  <si>
    <t>Поверка клещей-ваттметров электроизмерительных</t>
  </si>
  <si>
    <t>Поверка клещей токовых многофункциональных</t>
  </si>
  <si>
    <t xml:space="preserve">Поверка клещей электроизмерительных </t>
  </si>
  <si>
    <t>Поверка ключа манометрического</t>
  </si>
  <si>
    <t>Поверка конденсатора</t>
  </si>
  <si>
    <t>Поверка линеек манометрических</t>
  </si>
  <si>
    <t>Поверка магазинов</t>
  </si>
  <si>
    <t>Поверка микрошприцов</t>
  </si>
  <si>
    <t>Поверка миллиомметров</t>
  </si>
  <si>
    <t>Поверка моста постоянного тока</t>
  </si>
  <si>
    <t>Поверка омметра</t>
  </si>
  <si>
    <t>Поверка прибора контроля ВВ</t>
  </si>
  <si>
    <t>Поверка приборов механических для измерения АД</t>
  </si>
  <si>
    <t>Поверка рулетки</t>
  </si>
  <si>
    <t>Поверка сигнализаторов взрывоопасных газоы</t>
  </si>
  <si>
    <t>Поверка стандарта частоты</t>
  </si>
  <si>
    <t>Поверка устройств для проверки счетчиков</t>
  </si>
  <si>
    <t>Поверка хроматографов</t>
  </si>
  <si>
    <t>Поверка цифрового мультиметра</t>
  </si>
  <si>
    <t>Поверка счетчиков э/э</t>
  </si>
  <si>
    <t>ВСЕГО:</t>
  </si>
  <si>
    <t>М.П. "__"____________ 2017г.</t>
  </si>
  <si>
    <t>Приложение №1</t>
  </si>
  <si>
    <t>к договору на оказание услуг по поверке средств измерений</t>
  </si>
  <si>
    <t>№ _________________________ от "___" ___________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</si>
</sst>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/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tabSelected="1" view="pageBreakPreview" zoomScale="80" zoomScaleNormal="70" zoomScaleSheetLayoutView="80" zoomScalePageLayoutView="70" workbookViewId="0">
      <selection activeCell="J12" sqref="J12"/>
    </sheetView>
  </sheetViews>
  <sheetFormatPr defaultRowHeight="15.75" x14ac:dyDescent="0.25"/>
  <cols>
    <col min="1" max="1" width="7.28515625" style="4" customWidth="1"/>
    <col min="2" max="2" width="56.42578125" style="4" customWidth="1"/>
    <col min="3" max="3" width="21" style="5" customWidth="1"/>
    <col min="4" max="4" width="15.140625" style="1" customWidth="1"/>
    <col min="5" max="5" width="35.28515625" style="6" customWidth="1"/>
    <col min="6" max="16384" width="9.140625" style="4"/>
  </cols>
  <sheetData>
    <row r="1" spans="1:5" x14ac:dyDescent="0.25">
      <c r="E1" s="33" t="s">
        <v>81</v>
      </c>
    </row>
    <row r="2" spans="1:5" x14ac:dyDescent="0.25">
      <c r="E2" s="33" t="s">
        <v>82</v>
      </c>
    </row>
    <row r="3" spans="1:5" x14ac:dyDescent="0.25">
      <c r="E3" s="33" t="s">
        <v>83</v>
      </c>
    </row>
    <row r="4" spans="1:5" x14ac:dyDescent="0.25">
      <c r="E4" s="33"/>
    </row>
    <row r="5" spans="1:5" x14ac:dyDescent="0.25">
      <c r="E5" s="33"/>
    </row>
    <row r="6" spans="1:5" x14ac:dyDescent="0.25">
      <c r="E6" s="7"/>
    </row>
    <row r="7" spans="1:5" x14ac:dyDescent="0.25">
      <c r="A7" s="23" t="s">
        <v>13</v>
      </c>
      <c r="B7" s="23"/>
      <c r="C7" s="23"/>
      <c r="D7" s="23"/>
      <c r="E7" s="23"/>
    </row>
    <row r="8" spans="1:5" x14ac:dyDescent="0.25">
      <c r="A8" s="23"/>
      <c r="B8" s="23"/>
      <c r="C8" s="23"/>
      <c r="D8" s="23"/>
      <c r="E8" s="23"/>
    </row>
    <row r="9" spans="1:5" ht="63.75" customHeight="1" x14ac:dyDescent="0.25">
      <c r="A9" s="25" t="s">
        <v>6</v>
      </c>
      <c r="B9" s="24" t="s">
        <v>0</v>
      </c>
      <c r="C9" s="24" t="s">
        <v>1</v>
      </c>
      <c r="D9" s="28" t="s">
        <v>47</v>
      </c>
      <c r="E9" s="28" t="s">
        <v>16</v>
      </c>
    </row>
    <row r="10" spans="1:5" ht="63.75" customHeight="1" x14ac:dyDescent="0.25">
      <c r="A10" s="26"/>
      <c r="B10" s="27"/>
      <c r="C10" s="24"/>
      <c r="D10" s="30"/>
      <c r="E10" s="29"/>
    </row>
    <row r="11" spans="1:5" s="14" customFormat="1" ht="35.25" customHeight="1" x14ac:dyDescent="0.25">
      <c r="A11" s="2">
        <v>1</v>
      </c>
      <c r="B11" s="16" t="s">
        <v>15</v>
      </c>
      <c r="C11" s="17" t="s">
        <v>14</v>
      </c>
      <c r="D11" s="15">
        <v>4461.34</v>
      </c>
      <c r="E11" s="13">
        <v>0</v>
      </c>
    </row>
    <row r="12" spans="1:5" s="14" customFormat="1" ht="35.25" customHeight="1" x14ac:dyDescent="0.25">
      <c r="A12" s="3">
        <f>A11+1</f>
        <v>2</v>
      </c>
      <c r="B12" s="16" t="s">
        <v>2</v>
      </c>
      <c r="C12" s="17" t="s">
        <v>14</v>
      </c>
      <c r="D12" s="15">
        <v>44078.38</v>
      </c>
      <c r="E12" s="13">
        <v>6000</v>
      </c>
    </row>
    <row r="13" spans="1:5" s="14" customFormat="1" ht="35.25" customHeight="1" x14ac:dyDescent="0.25">
      <c r="A13" s="3">
        <f t="shared" ref="A13:A70" si="0">A12+1</f>
        <v>3</v>
      </c>
      <c r="B13" s="18" t="s">
        <v>25</v>
      </c>
      <c r="C13" s="17" t="s">
        <v>14</v>
      </c>
      <c r="D13" s="15">
        <v>48040.160000000003</v>
      </c>
      <c r="E13" s="13">
        <v>0</v>
      </c>
    </row>
    <row r="14" spans="1:5" s="14" customFormat="1" ht="35.25" customHeight="1" x14ac:dyDescent="0.25">
      <c r="A14" s="3">
        <f t="shared" si="0"/>
        <v>4</v>
      </c>
      <c r="B14" s="18" t="s">
        <v>26</v>
      </c>
      <c r="C14" s="17" t="s">
        <v>14</v>
      </c>
      <c r="D14" s="15">
        <v>11896.76</v>
      </c>
      <c r="E14" s="13">
        <v>0</v>
      </c>
    </row>
    <row r="15" spans="1:5" s="14" customFormat="1" ht="35.25" customHeight="1" x14ac:dyDescent="0.25">
      <c r="A15" s="3">
        <f t="shared" si="0"/>
        <v>5</v>
      </c>
      <c r="B15" s="18" t="s">
        <v>27</v>
      </c>
      <c r="C15" s="17" t="s">
        <v>14</v>
      </c>
      <c r="D15" s="15">
        <v>22833</v>
      </c>
      <c r="E15" s="13">
        <v>0</v>
      </c>
    </row>
    <row r="16" spans="1:5" s="14" customFormat="1" ht="35.25" customHeight="1" x14ac:dyDescent="0.25">
      <c r="A16" s="3">
        <f t="shared" si="0"/>
        <v>6</v>
      </c>
      <c r="B16" s="18" t="s">
        <v>28</v>
      </c>
      <c r="C16" s="17" t="s">
        <v>14</v>
      </c>
      <c r="D16" s="15">
        <v>114400.17</v>
      </c>
      <c r="E16" s="13">
        <v>5130</v>
      </c>
    </row>
    <row r="17" spans="1:5" s="14" customFormat="1" ht="35.25" customHeight="1" x14ac:dyDescent="0.25">
      <c r="A17" s="3">
        <f t="shared" si="0"/>
        <v>7</v>
      </c>
      <c r="B17" s="18" t="s">
        <v>29</v>
      </c>
      <c r="C17" s="17" t="s">
        <v>14</v>
      </c>
      <c r="D17" s="15">
        <v>48410.68</v>
      </c>
      <c r="E17" s="13">
        <v>4000</v>
      </c>
    </row>
    <row r="18" spans="1:5" s="14" customFormat="1" ht="35.25" customHeight="1" x14ac:dyDescent="0.25">
      <c r="A18" s="3">
        <f t="shared" si="0"/>
        <v>8</v>
      </c>
      <c r="B18" s="18" t="s">
        <v>30</v>
      </c>
      <c r="C18" s="17" t="s">
        <v>14</v>
      </c>
      <c r="D18" s="15">
        <v>29500</v>
      </c>
      <c r="E18" s="13">
        <v>0</v>
      </c>
    </row>
    <row r="19" spans="1:5" s="14" customFormat="1" ht="35.25" customHeight="1" x14ac:dyDescent="0.25">
      <c r="A19" s="3">
        <f t="shared" si="0"/>
        <v>9</v>
      </c>
      <c r="B19" s="18" t="s">
        <v>31</v>
      </c>
      <c r="C19" s="17" t="s">
        <v>14</v>
      </c>
      <c r="D19" s="15">
        <v>25141.200000000001</v>
      </c>
      <c r="E19" s="13">
        <v>0</v>
      </c>
    </row>
    <row r="20" spans="1:5" s="14" customFormat="1" ht="35.25" customHeight="1" x14ac:dyDescent="0.25">
      <c r="A20" s="3">
        <f t="shared" si="0"/>
        <v>10</v>
      </c>
      <c r="B20" s="16" t="s">
        <v>17</v>
      </c>
      <c r="C20" s="17" t="s">
        <v>14</v>
      </c>
      <c r="D20" s="15">
        <v>67639.64</v>
      </c>
      <c r="E20" s="13">
        <v>27257.87</v>
      </c>
    </row>
    <row r="21" spans="1:5" s="14" customFormat="1" ht="35.25" customHeight="1" x14ac:dyDescent="0.25">
      <c r="A21" s="3">
        <f t="shared" si="0"/>
        <v>11</v>
      </c>
      <c r="B21" s="18" t="s">
        <v>32</v>
      </c>
      <c r="C21" s="17" t="s">
        <v>14</v>
      </c>
      <c r="D21" s="15">
        <v>44257.32</v>
      </c>
      <c r="E21" s="13">
        <v>0</v>
      </c>
    </row>
    <row r="22" spans="1:5" s="21" customFormat="1" ht="35.25" customHeight="1" x14ac:dyDescent="0.25">
      <c r="A22" s="3">
        <f t="shared" si="0"/>
        <v>12</v>
      </c>
      <c r="B22" s="18" t="s">
        <v>51</v>
      </c>
      <c r="C22" s="17" t="s">
        <v>14</v>
      </c>
      <c r="D22" s="15">
        <v>50666.96</v>
      </c>
      <c r="E22" s="13">
        <v>0</v>
      </c>
    </row>
    <row r="23" spans="1:5" s="14" customFormat="1" ht="35.25" customHeight="1" x14ac:dyDescent="0.25">
      <c r="A23" s="3">
        <f t="shared" si="0"/>
        <v>13</v>
      </c>
      <c r="B23" s="19" t="s">
        <v>33</v>
      </c>
      <c r="C23" s="17" t="s">
        <v>14</v>
      </c>
      <c r="D23" s="15">
        <v>19583.939999999999</v>
      </c>
      <c r="E23" s="13">
        <v>0</v>
      </c>
    </row>
    <row r="24" spans="1:5" s="14" customFormat="1" ht="35.25" customHeight="1" x14ac:dyDescent="0.25">
      <c r="A24" s="3">
        <f t="shared" si="0"/>
        <v>14</v>
      </c>
      <c r="B24" s="16" t="s">
        <v>18</v>
      </c>
      <c r="C24" s="17" t="s">
        <v>14</v>
      </c>
      <c r="D24" s="15">
        <v>12956.67</v>
      </c>
      <c r="E24" s="13">
        <v>0</v>
      </c>
    </row>
    <row r="25" spans="1:5" s="14" customFormat="1" ht="35.25" customHeight="1" x14ac:dyDescent="0.25">
      <c r="A25" s="3">
        <f t="shared" si="0"/>
        <v>15</v>
      </c>
      <c r="B25" s="18" t="s">
        <v>34</v>
      </c>
      <c r="C25" s="17" t="s">
        <v>14</v>
      </c>
      <c r="D25" s="15">
        <v>116.97</v>
      </c>
      <c r="E25" s="13">
        <v>0</v>
      </c>
    </row>
    <row r="26" spans="1:5" s="14" customFormat="1" ht="35.25" customHeight="1" x14ac:dyDescent="0.25">
      <c r="A26" s="3">
        <f t="shared" si="0"/>
        <v>16</v>
      </c>
      <c r="B26" s="16" t="s">
        <v>19</v>
      </c>
      <c r="C26" s="17" t="s">
        <v>14</v>
      </c>
      <c r="D26" s="15">
        <v>4732.9799999999996</v>
      </c>
      <c r="E26" s="13">
        <v>0</v>
      </c>
    </row>
    <row r="27" spans="1:5" s="21" customFormat="1" ht="35.25" customHeight="1" x14ac:dyDescent="0.25">
      <c r="A27" s="3">
        <f t="shared" si="0"/>
        <v>17</v>
      </c>
      <c r="B27" s="16" t="s">
        <v>52</v>
      </c>
      <c r="C27" s="17" t="s">
        <v>14</v>
      </c>
      <c r="D27" s="15">
        <v>28560.240000000002</v>
      </c>
      <c r="E27" s="13">
        <v>0</v>
      </c>
    </row>
    <row r="28" spans="1:5" s="14" customFormat="1" ht="35.25" customHeight="1" x14ac:dyDescent="0.25">
      <c r="A28" s="3">
        <f t="shared" si="0"/>
        <v>18</v>
      </c>
      <c r="B28" s="18" t="s">
        <v>35</v>
      </c>
      <c r="C28" s="17" t="s">
        <v>14</v>
      </c>
      <c r="D28" s="15">
        <v>24064.92</v>
      </c>
      <c r="E28" s="13">
        <v>0</v>
      </c>
    </row>
    <row r="29" spans="1:5" s="14" customFormat="1" ht="35.25" customHeight="1" x14ac:dyDescent="0.25">
      <c r="A29" s="3">
        <f t="shared" si="0"/>
        <v>19</v>
      </c>
      <c r="B29" s="18" t="s">
        <v>36</v>
      </c>
      <c r="C29" s="17" t="s">
        <v>14</v>
      </c>
      <c r="D29" s="15">
        <v>260157.6</v>
      </c>
      <c r="E29" s="13">
        <v>0</v>
      </c>
    </row>
    <row r="30" spans="1:5" s="21" customFormat="1" ht="35.25" customHeight="1" x14ac:dyDescent="0.25">
      <c r="A30" s="3">
        <f t="shared" si="0"/>
        <v>20</v>
      </c>
      <c r="B30" s="18" t="s">
        <v>55</v>
      </c>
      <c r="C30" s="17" t="s">
        <v>14</v>
      </c>
      <c r="D30" s="15">
        <v>18275.25</v>
      </c>
      <c r="E30" s="13">
        <v>0</v>
      </c>
    </row>
    <row r="31" spans="1:5" s="21" customFormat="1" ht="35.25" customHeight="1" x14ac:dyDescent="0.25">
      <c r="A31" s="3">
        <f t="shared" si="0"/>
        <v>21</v>
      </c>
      <c r="B31" s="18" t="s">
        <v>53</v>
      </c>
      <c r="C31" s="17" t="s">
        <v>14</v>
      </c>
      <c r="D31" s="15">
        <v>2085.06</v>
      </c>
      <c r="E31" s="13">
        <v>0</v>
      </c>
    </row>
    <row r="32" spans="1:5" s="21" customFormat="1" ht="35.25" customHeight="1" x14ac:dyDescent="0.25">
      <c r="A32" s="3">
        <f t="shared" si="0"/>
        <v>22</v>
      </c>
      <c r="B32" s="18" t="s">
        <v>54</v>
      </c>
      <c r="C32" s="17" t="s">
        <v>14</v>
      </c>
      <c r="D32" s="15">
        <v>3203.7</v>
      </c>
      <c r="E32" s="13">
        <v>0</v>
      </c>
    </row>
    <row r="33" spans="1:5" s="14" customFormat="1" ht="35.25" customHeight="1" x14ac:dyDescent="0.25">
      <c r="A33" s="3">
        <f t="shared" si="0"/>
        <v>23</v>
      </c>
      <c r="B33" s="18" t="s">
        <v>37</v>
      </c>
      <c r="C33" s="17" t="s">
        <v>14</v>
      </c>
      <c r="D33" s="15">
        <v>21664.799999999999</v>
      </c>
      <c r="E33" s="13">
        <v>0</v>
      </c>
    </row>
    <row r="34" spans="1:5" s="14" customFormat="1" ht="35.25" customHeight="1" x14ac:dyDescent="0.25">
      <c r="A34" s="3">
        <f t="shared" si="0"/>
        <v>24</v>
      </c>
      <c r="B34" s="18" t="s">
        <v>38</v>
      </c>
      <c r="C34" s="17" t="s">
        <v>14</v>
      </c>
      <c r="D34" s="15">
        <v>87271.62</v>
      </c>
      <c r="E34" s="13">
        <v>0</v>
      </c>
    </row>
    <row r="35" spans="1:5" s="14" customFormat="1" ht="35.25" customHeight="1" x14ac:dyDescent="0.25">
      <c r="A35" s="3">
        <f t="shared" si="0"/>
        <v>25</v>
      </c>
      <c r="B35" s="18" t="s">
        <v>39</v>
      </c>
      <c r="C35" s="17" t="s">
        <v>14</v>
      </c>
      <c r="D35" s="15">
        <v>3836.12</v>
      </c>
      <c r="E35" s="13">
        <v>0</v>
      </c>
    </row>
    <row r="36" spans="1:5" s="21" customFormat="1" ht="35.25" customHeight="1" x14ac:dyDescent="0.25">
      <c r="A36" s="3">
        <f t="shared" si="0"/>
        <v>26</v>
      </c>
      <c r="B36" s="34" t="s">
        <v>56</v>
      </c>
      <c r="C36" s="17" t="s">
        <v>14</v>
      </c>
      <c r="D36" s="15">
        <v>2247.9</v>
      </c>
      <c r="E36" s="13">
        <v>0</v>
      </c>
    </row>
    <row r="37" spans="1:5" s="21" customFormat="1" ht="35.25" customHeight="1" x14ac:dyDescent="0.25">
      <c r="A37" s="3">
        <f t="shared" si="0"/>
        <v>27</v>
      </c>
      <c r="B37" s="34" t="s">
        <v>56</v>
      </c>
      <c r="C37" s="17" t="s">
        <v>14</v>
      </c>
      <c r="D37" s="15">
        <v>2912</v>
      </c>
      <c r="E37" s="13">
        <v>0</v>
      </c>
    </row>
    <row r="38" spans="1:5" s="21" customFormat="1" ht="35.25" customHeight="1" x14ac:dyDescent="0.25">
      <c r="A38" s="3">
        <f t="shared" si="0"/>
        <v>28</v>
      </c>
      <c r="B38" s="18" t="s">
        <v>57</v>
      </c>
      <c r="C38" s="17" t="s">
        <v>14</v>
      </c>
      <c r="D38" s="15">
        <v>89130.47</v>
      </c>
      <c r="E38" s="13">
        <v>0</v>
      </c>
    </row>
    <row r="39" spans="1:5" s="21" customFormat="1" ht="35.25" customHeight="1" x14ac:dyDescent="0.25">
      <c r="A39" s="3">
        <f t="shared" si="0"/>
        <v>29</v>
      </c>
      <c r="B39" s="18" t="s">
        <v>58</v>
      </c>
      <c r="C39" s="17" t="s">
        <v>14</v>
      </c>
      <c r="D39" s="15">
        <v>20012.759999999998</v>
      </c>
      <c r="E39" s="13">
        <v>0</v>
      </c>
    </row>
    <row r="40" spans="1:5" s="21" customFormat="1" ht="35.25" customHeight="1" x14ac:dyDescent="0.25">
      <c r="A40" s="3">
        <f t="shared" si="0"/>
        <v>30</v>
      </c>
      <c r="B40" s="18" t="s">
        <v>59</v>
      </c>
      <c r="C40" s="17" t="s">
        <v>14</v>
      </c>
      <c r="D40" s="15">
        <v>115749.5</v>
      </c>
      <c r="E40" s="13">
        <v>0</v>
      </c>
    </row>
    <row r="41" spans="1:5" s="21" customFormat="1" ht="35.25" customHeight="1" x14ac:dyDescent="0.25">
      <c r="A41" s="3">
        <f t="shared" si="0"/>
        <v>31</v>
      </c>
      <c r="B41" s="18" t="s">
        <v>60</v>
      </c>
      <c r="C41" s="17" t="s">
        <v>14</v>
      </c>
      <c r="D41" s="15">
        <v>194912.75</v>
      </c>
      <c r="E41" s="13">
        <v>0</v>
      </c>
    </row>
    <row r="42" spans="1:5" s="21" customFormat="1" ht="35.25" customHeight="1" x14ac:dyDescent="0.25">
      <c r="A42" s="3">
        <f t="shared" si="0"/>
        <v>32</v>
      </c>
      <c r="B42" s="18" t="s">
        <v>61</v>
      </c>
      <c r="C42" s="17" t="s">
        <v>14</v>
      </c>
      <c r="D42" s="15">
        <v>11404.46</v>
      </c>
      <c r="E42" s="13">
        <v>0</v>
      </c>
    </row>
    <row r="43" spans="1:5" s="21" customFormat="1" ht="35.25" customHeight="1" x14ac:dyDescent="0.25">
      <c r="A43" s="3">
        <f t="shared" si="0"/>
        <v>33</v>
      </c>
      <c r="B43" s="18" t="s">
        <v>62</v>
      </c>
      <c r="C43" s="17" t="s">
        <v>14</v>
      </c>
      <c r="D43" s="15">
        <v>585.28</v>
      </c>
      <c r="E43" s="13">
        <v>0</v>
      </c>
    </row>
    <row r="44" spans="1:5" s="21" customFormat="1" ht="35.25" customHeight="1" x14ac:dyDescent="0.25">
      <c r="A44" s="3">
        <f t="shared" si="0"/>
        <v>34</v>
      </c>
      <c r="B44" s="18" t="s">
        <v>63</v>
      </c>
      <c r="C44" s="17" t="s">
        <v>14</v>
      </c>
      <c r="D44" s="15">
        <v>2071.0300000000002</v>
      </c>
      <c r="E44" s="13">
        <v>0</v>
      </c>
    </row>
    <row r="45" spans="1:5" s="21" customFormat="1" ht="35.25" customHeight="1" x14ac:dyDescent="0.25">
      <c r="A45" s="3">
        <f t="shared" si="0"/>
        <v>35</v>
      </c>
      <c r="B45" s="18" t="s">
        <v>64</v>
      </c>
      <c r="C45" s="17" t="s">
        <v>14</v>
      </c>
      <c r="D45" s="15">
        <v>101.72</v>
      </c>
      <c r="E45" s="13">
        <v>0</v>
      </c>
    </row>
    <row r="46" spans="1:5" s="21" customFormat="1" ht="35.25" customHeight="1" x14ac:dyDescent="0.25">
      <c r="A46" s="3">
        <f t="shared" si="0"/>
        <v>36</v>
      </c>
      <c r="B46" s="18" t="s">
        <v>40</v>
      </c>
      <c r="C46" s="17" t="s">
        <v>14</v>
      </c>
      <c r="D46" s="15">
        <v>29682.93</v>
      </c>
      <c r="E46" s="13">
        <v>0</v>
      </c>
    </row>
    <row r="47" spans="1:5" s="21" customFormat="1" ht="35.25" customHeight="1" x14ac:dyDescent="0.25">
      <c r="A47" s="3">
        <f t="shared" si="0"/>
        <v>37</v>
      </c>
      <c r="B47" s="18" t="s">
        <v>65</v>
      </c>
      <c r="C47" s="17" t="s">
        <v>14</v>
      </c>
      <c r="D47" s="15">
        <v>25849.87</v>
      </c>
      <c r="E47" s="13">
        <v>0</v>
      </c>
    </row>
    <row r="48" spans="1:5" s="21" customFormat="1" ht="35.25" customHeight="1" x14ac:dyDescent="0.25">
      <c r="A48" s="3">
        <f t="shared" si="0"/>
        <v>38</v>
      </c>
      <c r="B48" s="18" t="s">
        <v>20</v>
      </c>
      <c r="C48" s="17" t="s">
        <v>14</v>
      </c>
      <c r="D48" s="15">
        <v>10242.209999999999</v>
      </c>
      <c r="E48" s="13">
        <v>0</v>
      </c>
    </row>
    <row r="49" spans="1:5" s="21" customFormat="1" ht="35.25" customHeight="1" x14ac:dyDescent="0.25">
      <c r="A49" s="3">
        <f t="shared" si="0"/>
        <v>39</v>
      </c>
      <c r="B49" s="18" t="s">
        <v>21</v>
      </c>
      <c r="C49" s="17" t="s">
        <v>14</v>
      </c>
      <c r="D49" s="15">
        <v>285581.95</v>
      </c>
      <c r="E49" s="13">
        <v>0</v>
      </c>
    </row>
    <row r="50" spans="1:5" s="21" customFormat="1" ht="35.25" customHeight="1" x14ac:dyDescent="0.25">
      <c r="A50" s="3">
        <f t="shared" si="0"/>
        <v>40</v>
      </c>
      <c r="B50" s="18" t="s">
        <v>41</v>
      </c>
      <c r="C50" s="17" t="s">
        <v>14</v>
      </c>
      <c r="D50" s="15">
        <v>8907.94</v>
      </c>
      <c r="E50" s="13">
        <v>0</v>
      </c>
    </row>
    <row r="51" spans="1:5" s="21" customFormat="1" ht="35.25" customHeight="1" x14ac:dyDescent="0.25">
      <c r="A51" s="3">
        <f t="shared" si="0"/>
        <v>41</v>
      </c>
      <c r="B51" s="18" t="s">
        <v>66</v>
      </c>
      <c r="C51" s="17" t="s">
        <v>14</v>
      </c>
      <c r="D51" s="15">
        <v>5101.79</v>
      </c>
      <c r="E51" s="13">
        <v>0</v>
      </c>
    </row>
    <row r="52" spans="1:5" s="21" customFormat="1" ht="35.25" customHeight="1" x14ac:dyDescent="0.25">
      <c r="A52" s="3">
        <f t="shared" si="0"/>
        <v>42</v>
      </c>
      <c r="B52" s="18" t="s">
        <v>67</v>
      </c>
      <c r="C52" s="17" t="s">
        <v>14</v>
      </c>
      <c r="D52" s="15">
        <v>946.36</v>
      </c>
      <c r="E52" s="13">
        <v>0</v>
      </c>
    </row>
    <row r="53" spans="1:5" s="21" customFormat="1" ht="35.25" customHeight="1" x14ac:dyDescent="0.25">
      <c r="A53" s="3">
        <f t="shared" si="0"/>
        <v>43</v>
      </c>
      <c r="B53" s="18" t="s">
        <v>68</v>
      </c>
      <c r="C53" s="17" t="s">
        <v>14</v>
      </c>
      <c r="D53" s="15">
        <v>8432.42</v>
      </c>
      <c r="E53" s="13">
        <v>0</v>
      </c>
    </row>
    <row r="54" spans="1:5" s="21" customFormat="1" ht="35.25" customHeight="1" x14ac:dyDescent="0.25">
      <c r="A54" s="3">
        <f t="shared" si="0"/>
        <v>44</v>
      </c>
      <c r="B54" s="18" t="s">
        <v>69</v>
      </c>
      <c r="C54" s="17" t="s">
        <v>14</v>
      </c>
      <c r="D54" s="15">
        <v>9323.42</v>
      </c>
      <c r="E54" s="13">
        <v>0</v>
      </c>
    </row>
    <row r="55" spans="1:5" s="21" customFormat="1" ht="35.25" customHeight="1" x14ac:dyDescent="0.25">
      <c r="A55" s="3">
        <f t="shared" si="0"/>
        <v>45</v>
      </c>
      <c r="B55" s="18" t="s">
        <v>42</v>
      </c>
      <c r="C55" s="17" t="s">
        <v>14</v>
      </c>
      <c r="D55" s="15">
        <v>99644.63</v>
      </c>
      <c r="E55" s="13">
        <v>0</v>
      </c>
    </row>
    <row r="56" spans="1:5" s="21" customFormat="1" ht="35.25" customHeight="1" x14ac:dyDescent="0.25">
      <c r="A56" s="3">
        <f t="shared" si="0"/>
        <v>46</v>
      </c>
      <c r="B56" s="18" t="s">
        <v>70</v>
      </c>
      <c r="C56" s="17" t="s">
        <v>14</v>
      </c>
      <c r="D56" s="15">
        <v>22679.599999999999</v>
      </c>
      <c r="E56" s="13">
        <v>0</v>
      </c>
    </row>
    <row r="57" spans="1:5" s="21" customFormat="1" ht="35.25" customHeight="1" x14ac:dyDescent="0.25">
      <c r="A57" s="3">
        <f t="shared" si="0"/>
        <v>47</v>
      </c>
      <c r="B57" s="18" t="s">
        <v>71</v>
      </c>
      <c r="C57" s="17" t="s">
        <v>14</v>
      </c>
      <c r="D57" s="15">
        <v>2251.44</v>
      </c>
      <c r="E57" s="13">
        <v>0</v>
      </c>
    </row>
    <row r="58" spans="1:5" s="21" customFormat="1" ht="35.25" customHeight="1" x14ac:dyDescent="0.25">
      <c r="A58" s="3">
        <f t="shared" si="0"/>
        <v>48</v>
      </c>
      <c r="B58" s="18" t="s">
        <v>72</v>
      </c>
      <c r="C58" s="17" t="s">
        <v>14</v>
      </c>
      <c r="D58" s="15">
        <v>86.14</v>
      </c>
      <c r="E58" s="13">
        <v>0</v>
      </c>
    </row>
    <row r="59" spans="1:5" s="21" customFormat="1" ht="35.25" customHeight="1" x14ac:dyDescent="0.25">
      <c r="A59" s="3">
        <f t="shared" si="0"/>
        <v>49</v>
      </c>
      <c r="B59" s="18" t="s">
        <v>43</v>
      </c>
      <c r="C59" s="17" t="s">
        <v>14</v>
      </c>
      <c r="D59" s="15">
        <v>52206.74</v>
      </c>
      <c r="E59" s="13">
        <v>0</v>
      </c>
    </row>
    <row r="60" spans="1:5" s="21" customFormat="1" ht="35.25" customHeight="1" x14ac:dyDescent="0.25">
      <c r="A60" s="3">
        <f t="shared" si="0"/>
        <v>50</v>
      </c>
      <c r="B60" s="18" t="s">
        <v>73</v>
      </c>
      <c r="C60" s="17" t="s">
        <v>14</v>
      </c>
      <c r="D60" s="15">
        <v>1124.01</v>
      </c>
      <c r="E60" s="13">
        <v>0</v>
      </c>
    </row>
    <row r="61" spans="1:5" s="21" customFormat="1" ht="35.25" customHeight="1" x14ac:dyDescent="0.25">
      <c r="A61" s="3">
        <f t="shared" si="0"/>
        <v>51</v>
      </c>
      <c r="B61" s="18" t="s">
        <v>74</v>
      </c>
      <c r="C61" s="17" t="s">
        <v>14</v>
      </c>
      <c r="D61" s="15">
        <v>15782.56</v>
      </c>
      <c r="E61" s="13">
        <v>0</v>
      </c>
    </row>
    <row r="62" spans="1:5" s="21" customFormat="1" ht="35.25" customHeight="1" x14ac:dyDescent="0.25">
      <c r="A62" s="3">
        <f t="shared" si="0"/>
        <v>52</v>
      </c>
      <c r="B62" s="18" t="s">
        <v>22</v>
      </c>
      <c r="C62" s="17" t="s">
        <v>14</v>
      </c>
      <c r="D62" s="15">
        <v>389400</v>
      </c>
      <c r="E62" s="13">
        <v>0</v>
      </c>
    </row>
    <row r="63" spans="1:5" s="21" customFormat="1" ht="35.25" customHeight="1" x14ac:dyDescent="0.25">
      <c r="A63" s="3">
        <f t="shared" si="0"/>
        <v>53</v>
      </c>
      <c r="B63" s="18" t="s">
        <v>44</v>
      </c>
      <c r="C63" s="17" t="s">
        <v>14</v>
      </c>
      <c r="D63" s="15">
        <v>25476.2</v>
      </c>
      <c r="E63" s="13">
        <v>0</v>
      </c>
    </row>
    <row r="64" spans="1:5" s="21" customFormat="1" ht="35.25" customHeight="1" x14ac:dyDescent="0.25">
      <c r="A64" s="3">
        <f t="shared" si="0"/>
        <v>54</v>
      </c>
      <c r="B64" s="18" t="s">
        <v>45</v>
      </c>
      <c r="C64" s="17" t="s">
        <v>14</v>
      </c>
      <c r="D64" s="15">
        <v>10350.959999999999</v>
      </c>
      <c r="E64" s="13">
        <v>0</v>
      </c>
    </row>
    <row r="65" spans="1:5" s="21" customFormat="1" ht="35.25" customHeight="1" x14ac:dyDescent="0.25">
      <c r="A65" s="3">
        <f t="shared" si="0"/>
        <v>55</v>
      </c>
      <c r="B65" s="18" t="s">
        <v>23</v>
      </c>
      <c r="C65" s="17" t="s">
        <v>14</v>
      </c>
      <c r="D65" s="15">
        <v>25619.45</v>
      </c>
      <c r="E65" s="13">
        <v>330</v>
      </c>
    </row>
    <row r="66" spans="1:5" s="21" customFormat="1" ht="35.25" customHeight="1" x14ac:dyDescent="0.25">
      <c r="A66" s="3">
        <f t="shared" si="0"/>
        <v>56</v>
      </c>
      <c r="B66" s="18" t="s">
        <v>75</v>
      </c>
      <c r="C66" s="17" t="s">
        <v>14</v>
      </c>
      <c r="D66" s="15">
        <v>19071.77</v>
      </c>
      <c r="E66" s="13">
        <v>0</v>
      </c>
    </row>
    <row r="67" spans="1:5" s="21" customFormat="1" ht="35.25" customHeight="1" x14ac:dyDescent="0.25">
      <c r="A67" s="3">
        <f t="shared" si="0"/>
        <v>57</v>
      </c>
      <c r="B67" s="18" t="s">
        <v>76</v>
      </c>
      <c r="C67" s="17" t="s">
        <v>14</v>
      </c>
      <c r="D67" s="15">
        <v>10841.65</v>
      </c>
      <c r="E67" s="13">
        <v>0</v>
      </c>
    </row>
    <row r="68" spans="1:5" s="21" customFormat="1" ht="35.25" customHeight="1" x14ac:dyDescent="0.25">
      <c r="A68" s="3">
        <f t="shared" si="0"/>
        <v>58</v>
      </c>
      <c r="B68" s="18" t="s">
        <v>77</v>
      </c>
      <c r="C68" s="17" t="s">
        <v>14</v>
      </c>
      <c r="D68" s="15">
        <v>13461.89</v>
      </c>
      <c r="E68" s="13">
        <v>0</v>
      </c>
    </row>
    <row r="69" spans="1:5" s="21" customFormat="1" ht="35.25" customHeight="1" x14ac:dyDescent="0.25">
      <c r="A69" s="3">
        <f t="shared" si="0"/>
        <v>59</v>
      </c>
      <c r="B69" s="18" t="s">
        <v>24</v>
      </c>
      <c r="C69" s="17" t="s">
        <v>14</v>
      </c>
      <c r="D69" s="15">
        <v>9337.34</v>
      </c>
      <c r="E69" s="13">
        <v>0</v>
      </c>
    </row>
    <row r="70" spans="1:5" s="21" customFormat="1" ht="35.25" customHeight="1" x14ac:dyDescent="0.25">
      <c r="A70" s="3">
        <f t="shared" si="0"/>
        <v>60</v>
      </c>
      <c r="B70" s="18" t="s">
        <v>46</v>
      </c>
      <c r="C70" s="17" t="s">
        <v>14</v>
      </c>
      <c r="D70" s="15">
        <v>240.72</v>
      </c>
      <c r="E70" s="13">
        <v>0</v>
      </c>
    </row>
    <row r="71" spans="1:5" s="21" customFormat="1" ht="35.25" customHeight="1" x14ac:dyDescent="0.25">
      <c r="A71" s="3">
        <f t="shared" ref="A71" si="1">A70+1</f>
        <v>61</v>
      </c>
      <c r="B71" s="18" t="s">
        <v>78</v>
      </c>
      <c r="C71" s="17" t="s">
        <v>14</v>
      </c>
      <c r="D71" s="15">
        <v>102329.60000000001</v>
      </c>
      <c r="E71" s="13">
        <v>0</v>
      </c>
    </row>
    <row r="72" spans="1:5" s="21" customFormat="1" ht="35.25" customHeight="1" x14ac:dyDescent="0.25">
      <c r="A72" s="3">
        <f t="shared" ref="A72" si="2">A71+1</f>
        <v>62</v>
      </c>
      <c r="B72" s="18" t="s">
        <v>3</v>
      </c>
      <c r="C72" s="17" t="s">
        <v>14</v>
      </c>
      <c r="D72" s="15">
        <v>359300.56</v>
      </c>
      <c r="E72" s="13">
        <v>119347</v>
      </c>
    </row>
    <row r="73" spans="1:5" s="21" customFormat="1" ht="35.25" customHeight="1" x14ac:dyDescent="0.25">
      <c r="A73" s="3">
        <f t="shared" ref="A73" si="3">A72+1</f>
        <v>63</v>
      </c>
      <c r="B73" s="18" t="s">
        <v>4</v>
      </c>
      <c r="C73" s="17" t="s">
        <v>14</v>
      </c>
      <c r="D73" s="15">
        <v>992725.74</v>
      </c>
      <c r="E73" s="13">
        <v>223536</v>
      </c>
    </row>
    <row r="74" spans="1:5" s="21" customFormat="1" ht="35.25" customHeight="1" x14ac:dyDescent="0.25">
      <c r="A74" s="3">
        <f t="shared" ref="A74" si="4">A73+1</f>
        <v>64</v>
      </c>
      <c r="B74" s="18" t="s">
        <v>5</v>
      </c>
      <c r="C74" s="17" t="s">
        <v>14</v>
      </c>
      <c r="D74" s="15">
        <v>1321696.76</v>
      </c>
      <c r="E74" s="13">
        <v>135675</v>
      </c>
    </row>
    <row r="75" spans="1:5" s="14" customFormat="1" ht="35.25" customHeight="1" x14ac:dyDescent="0.25">
      <c r="A75" s="3"/>
      <c r="B75" s="19" t="s">
        <v>79</v>
      </c>
      <c r="C75" s="17"/>
      <c r="D75" s="15">
        <f>SUM(D11:D74)</f>
        <v>5294660.0000000009</v>
      </c>
      <c r="E75" s="13"/>
    </row>
    <row r="76" spans="1:5" ht="19.5" customHeight="1" x14ac:dyDescent="0.25">
      <c r="E76" s="7"/>
    </row>
    <row r="77" spans="1:5" ht="19.5" customHeight="1" x14ac:dyDescent="0.25">
      <c r="B77" s="8" t="s">
        <v>7</v>
      </c>
      <c r="C77" s="10"/>
      <c r="D77" s="20">
        <f>D79/1.18</f>
        <v>4487000.0000000009</v>
      </c>
    </row>
    <row r="78" spans="1:5" ht="19.5" customHeight="1" x14ac:dyDescent="0.25">
      <c r="B78" s="8" t="s">
        <v>8</v>
      </c>
      <c r="C78" s="9"/>
      <c r="D78" s="22">
        <f>D79-D77</f>
        <v>807660</v>
      </c>
    </row>
    <row r="79" spans="1:5" ht="19.5" customHeight="1" x14ac:dyDescent="0.25">
      <c r="B79" s="8" t="s">
        <v>9</v>
      </c>
      <c r="C79" s="10"/>
      <c r="D79" s="22">
        <f>D75</f>
        <v>5294660.0000000009</v>
      </c>
    </row>
    <row r="80" spans="1:5" ht="19.5" customHeight="1" x14ac:dyDescent="0.25"/>
    <row r="81" spans="2:5" ht="14.25" customHeight="1" x14ac:dyDescent="0.25"/>
    <row r="82" spans="2:5" ht="14.25" customHeight="1" x14ac:dyDescent="0.25">
      <c r="B82" s="8" t="s">
        <v>10</v>
      </c>
      <c r="D82" s="11" t="s">
        <v>12</v>
      </c>
    </row>
    <row r="83" spans="2:5" ht="14.25" customHeight="1" x14ac:dyDescent="0.25">
      <c r="D83" s="6"/>
    </row>
    <row r="84" spans="2:5" ht="48" customHeight="1" x14ac:dyDescent="0.25">
      <c r="B84" s="12" t="s">
        <v>11</v>
      </c>
      <c r="D84" s="31" t="s">
        <v>48</v>
      </c>
      <c r="E84" s="32"/>
    </row>
    <row r="85" spans="2:5" ht="14.25" customHeight="1" x14ac:dyDescent="0.25">
      <c r="D85" s="6"/>
    </row>
    <row r="86" spans="2:5" ht="18" customHeight="1" x14ac:dyDescent="0.25">
      <c r="B86" s="4" t="s">
        <v>49</v>
      </c>
      <c r="D86" s="6" t="s">
        <v>50</v>
      </c>
    </row>
    <row r="87" spans="2:5" ht="14.25" customHeight="1" x14ac:dyDescent="0.25">
      <c r="D87" s="6"/>
    </row>
    <row r="88" spans="2:5" ht="14.25" customHeight="1" x14ac:dyDescent="0.25">
      <c r="D88" s="6"/>
    </row>
    <row r="89" spans="2:5" ht="14.25" customHeight="1" x14ac:dyDescent="0.25">
      <c r="B89" s="4" t="s">
        <v>80</v>
      </c>
      <c r="D89" s="4" t="s">
        <v>80</v>
      </c>
    </row>
    <row r="90" spans="2:5" ht="14.25" customHeight="1" x14ac:dyDescent="0.25">
      <c r="D90" s="6"/>
    </row>
    <row r="91" spans="2:5" ht="43.5" customHeight="1" x14ac:dyDescent="0.25"/>
    <row r="92" spans="2:5" ht="43.5" customHeight="1" x14ac:dyDescent="0.25"/>
    <row r="93" spans="2:5" ht="43.5" customHeight="1" x14ac:dyDescent="0.25"/>
    <row r="94" spans="2:5" ht="43.5" customHeight="1" x14ac:dyDescent="0.25"/>
    <row r="95" spans="2:5" ht="43.5" customHeight="1" x14ac:dyDescent="0.25"/>
  </sheetData>
  <autoFilter ref="A10:E75"/>
  <sortState ref="B1078:K1123">
    <sortCondition ref="B1078:B1123"/>
    <sortCondition ref="C1078:C1123"/>
    <sortCondition ref="D1078:D1123"/>
  </sortState>
  <mergeCells count="8">
    <mergeCell ref="D84:E84"/>
    <mergeCell ref="A8:E8"/>
    <mergeCell ref="C9:C10"/>
    <mergeCell ref="A7:E7"/>
    <mergeCell ref="A9:A10"/>
    <mergeCell ref="B9:B10"/>
    <mergeCell ref="E9:E10"/>
    <mergeCell ref="D9:D10"/>
  </mergeCells>
  <pageMargins left="0.70866141732283472" right="0.51181102362204722" top="0.51181102362204722" bottom="0.51181102362204722" header="0" footer="0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patsev.aa</dc:creator>
  <cp:lastModifiedBy>Матвейченко Юлия Александровна</cp:lastModifiedBy>
  <cp:lastPrinted>2017-01-12T05:51:44Z</cp:lastPrinted>
  <dcterms:created xsi:type="dcterms:W3CDTF">2012-08-21T05:07:19Z</dcterms:created>
  <dcterms:modified xsi:type="dcterms:W3CDTF">2017-01-12T05:52:35Z</dcterms:modified>
</cp:coreProperties>
</file>